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JAGES2025年調査\20_自治体\01_見積書\00_見積依頼フォーム関係\"/>
    </mc:Choice>
  </mc:AlternateContent>
  <xr:revisionPtr revIDLastSave="0" documentId="13_ncr:1_{85B0CDA3-A82D-4293-967A-6FCDA7F0F412}" xr6:coauthVersionLast="47" xr6:coauthVersionMax="47" xr10:uidLastSave="{00000000-0000-0000-0000-000000000000}"/>
  <bookViews>
    <workbookView xWindow="7140" yWindow="1596" windowWidth="18936" windowHeight="14232" xr2:uid="{EA4555F0-CA0C-4353-B48A-0F7626B82188}"/>
  </bookViews>
  <sheets>
    <sheet name="入力" sheetId="2" r:id="rId1"/>
    <sheet name="例" sheetId="7" r:id="rId2"/>
    <sheet name="選択肢" sheetId="5" state="hidden" r:id="rId3"/>
    <sheet name="スプレッドシート入力用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7" l="1"/>
  <c r="A20" i="7"/>
  <c r="A19" i="7"/>
  <c r="D17" i="7"/>
  <c r="D6" i="6"/>
  <c r="E6" i="6"/>
  <c r="C9" i="7"/>
  <c r="C7" i="7"/>
  <c r="C5" i="7"/>
  <c r="D17" i="2" l="1"/>
  <c r="Y3" i="6"/>
  <c r="Y4" i="6" s="1"/>
  <c r="Y6" i="6" s="1"/>
  <c r="S3" i="6"/>
  <c r="S4" i="6" s="1"/>
  <c r="S6" i="6" s="1"/>
  <c r="Q3" i="6"/>
  <c r="X6" i="6" s="1"/>
  <c r="C6" i="6"/>
  <c r="P3" i="6"/>
  <c r="P4" i="6" s="1"/>
  <c r="P6" i="6" s="1"/>
  <c r="O6" i="6"/>
  <c r="F6" i="6"/>
  <c r="H6" i="6"/>
  <c r="J6" i="6"/>
  <c r="K6" i="6"/>
  <c r="L6" i="6"/>
  <c r="M6" i="6"/>
  <c r="N6" i="6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14" i="5"/>
  <c r="C10" i="5"/>
  <c r="C11" i="5"/>
  <c r="C12" i="5"/>
  <c r="C8" i="5"/>
  <c r="C9" i="5"/>
  <c r="C6" i="5"/>
  <c r="C5" i="5"/>
  <c r="C3" i="5"/>
  <c r="C2" i="5"/>
  <c r="A20" i="2"/>
  <c r="A19" i="2"/>
  <c r="D25" i="2"/>
  <c r="C7" i="2"/>
  <c r="C5" i="2"/>
  <c r="W6" i="6" l="1"/>
  <c r="U6" i="6"/>
  <c r="T6" i="6"/>
  <c r="R6" i="6"/>
  <c r="V6" i="6"/>
  <c r="G6" i="6"/>
  <c r="Q4" i="6"/>
  <c r="Q6" i="6" s="1"/>
  <c r="C9" i="2"/>
  <c r="I6" i="6" l="1"/>
</calcChain>
</file>

<file path=xl/sharedStrings.xml><?xml version="1.0" encoding="utf-8"?>
<sst xmlns="http://schemas.openxmlformats.org/spreadsheetml/2006/main" count="217" uniqueCount="57">
  <si>
    <t>メールアドレス</t>
  </si>
  <si>
    <t>都道府県名</t>
  </si>
  <si>
    <t>保険者名</t>
  </si>
  <si>
    <t>市町村名</t>
  </si>
  <si>
    <t>市町村名（フリガナ）</t>
  </si>
  <si>
    <t>担当者名</t>
  </si>
  <si>
    <t>担当者名（フリガナ）</t>
  </si>
  <si>
    <t>所属</t>
  </si>
  <si>
    <t>部署</t>
  </si>
  <si>
    <t>役職</t>
  </si>
  <si>
    <t>電話番号</t>
  </si>
  <si>
    <t>見積提出期限</t>
  </si>
  <si>
    <t>調査対象者　</t>
  </si>
  <si>
    <t>調査方法</t>
  </si>
  <si>
    <t>全数調査-見積 サンプル数</t>
  </si>
  <si>
    <t>報告書送付数</t>
  </si>
  <si>
    <t>サンプリング調査-見積①サンプル数</t>
  </si>
  <si>
    <t>サンプリング調査-見積②サンプル数</t>
  </si>
  <si>
    <t>サンプリング調査-見積③サンプル数</t>
  </si>
  <si>
    <t>サンプリング調査-見積④分析地域地域数</t>
  </si>
  <si>
    <t>サンプリング調査-見積④サンプル数</t>
  </si>
  <si>
    <t>サンプリング調査-見積⑤分析地域</t>
  </si>
  <si>
    <t>サンプリング調査-見積⑤分析地域地域数</t>
  </si>
  <si>
    <t>サンプリング調査-見積⑤サンプル数</t>
  </si>
  <si>
    <t>メールアドレス（確認用）</t>
    <rPh sb="8" eb="10">
      <t>カクニン</t>
    </rPh>
    <rPh sb="10" eb="11">
      <t>ヨウ</t>
    </rPh>
    <phoneticPr fontId="1"/>
  </si>
  <si>
    <t>項目</t>
    <rPh sb="0" eb="2">
      <t>コウモク</t>
    </rPh>
    <phoneticPr fontId="1"/>
  </si>
  <si>
    <t>記入</t>
    <rPh sb="0" eb="2">
      <t>キニュウ</t>
    </rPh>
    <phoneticPr fontId="1"/>
  </si>
  <si>
    <t>その他</t>
    <phoneticPr fontId="1"/>
  </si>
  <si>
    <t>全数調査</t>
  </si>
  <si>
    <t>サンプリング調査</t>
  </si>
  <si>
    <t>調査方法</t>
    <rPh sb="0" eb="4">
      <t>チョウサホウホウ</t>
    </rPh>
    <phoneticPr fontId="1"/>
  </si>
  <si>
    <r>
      <t xml:space="preserve">報告書送付数
</t>
    </r>
    <r>
      <rPr>
        <sz val="8"/>
        <color theme="1"/>
        <rFont val="游ゴシック"/>
        <family val="3"/>
        <charset val="128"/>
        <scheme val="minor"/>
      </rPr>
      <t>※基本料金内に３部まで含まれます。4部目から追加費用</t>
    </r>
    <phoneticPr fontId="1"/>
  </si>
  <si>
    <t>その他</t>
    <rPh sb="2" eb="3">
      <t>タ</t>
    </rPh>
    <phoneticPr fontId="1"/>
  </si>
  <si>
    <t>依頼しない</t>
    <rPh sb="0" eb="2">
      <t>イライ</t>
    </rPh>
    <phoneticPr fontId="1"/>
  </si>
  <si>
    <t>*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</si>
  <si>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*</t>
    </r>
    <r>
      <rPr>
        <sz val="11"/>
        <color theme="1"/>
        <rFont val="游ゴシック"/>
        <family val="2"/>
        <charset val="128"/>
        <scheme val="minor"/>
      </rPr>
      <t>橙の欄は入力が必須です。</t>
    </r>
    <rPh sb="1" eb="2">
      <t>ダイダイ</t>
    </rPh>
    <rPh sb="3" eb="4">
      <t>ラン</t>
    </rPh>
    <rPh sb="5" eb="7">
      <t>ニュウリョク</t>
    </rPh>
    <rPh sb="8" eb="10">
      <t>ヒッス</t>
    </rPh>
    <phoneticPr fontId="1"/>
  </si>
  <si>
    <t>3（基本料金内）</t>
    <rPh sb="2" eb="4">
      <t>キホン</t>
    </rPh>
    <rPh sb="4" eb="7">
      <t>リョウキンナイ</t>
    </rPh>
    <phoneticPr fontId="1"/>
  </si>
  <si>
    <t>タイムスタンプ</t>
  </si>
  <si>
    <t>都道府県</t>
  </si>
  <si>
    <t>調査結果概要版の送付</t>
    <phoneticPr fontId="1"/>
  </si>
  <si>
    <r>
      <t xml:space="preserve">報告書送付数
</t>
    </r>
    <r>
      <rPr>
        <sz val="8"/>
        <color theme="1"/>
        <rFont val="游ゴシック"/>
        <family val="3"/>
        <charset val="128"/>
        <scheme val="minor"/>
      </rPr>
      <t>※基本料金内に３部まで含まれます。5部目から追加費用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</si>
  <si>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報告書送付数
</t>
    </r>
    <r>
      <rPr>
        <sz val="8"/>
        <color theme="1"/>
        <rFont val="游ゴシック"/>
        <family val="3"/>
        <charset val="128"/>
        <scheme val="minor"/>
      </rPr>
      <t>※基本料金内に３部まで含まれます。6部目から追加費用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</si>
  <si>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報告書送付数
</t>
    </r>
    <r>
      <rPr>
        <sz val="8"/>
        <color theme="1"/>
        <rFont val="游ゴシック"/>
        <family val="3"/>
        <charset val="128"/>
        <scheme val="minor"/>
      </rPr>
      <t>※基本料金内に３部まで含まれます。7部目から追加費用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</si>
  <si>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報告書送付数
</t>
    </r>
    <r>
      <rPr>
        <sz val="8"/>
        <color theme="1"/>
        <rFont val="游ゴシック"/>
        <family val="3"/>
        <charset val="128"/>
        <scheme val="minor"/>
      </rPr>
      <t>※基本料金内に３部まで含まれます。8部目から追加費用</t>
    </r>
    <r>
      <rPr>
        <sz val="11"/>
        <color theme="1"/>
        <rFont val="游ゴシック"/>
        <family val="2"/>
        <charset val="128"/>
        <scheme val="minor"/>
      </rPr>
      <t/>
    </r>
  </si>
  <si>
    <t>要介護１～５</t>
    <rPh sb="0" eb="3">
      <t>ヨウカイゴ</t>
    </rPh>
    <phoneticPr fontId="1"/>
  </si>
  <si>
    <r>
      <rPr>
        <sz val="10"/>
        <color theme="1"/>
        <rFont val="ＭＳ ゴシック"/>
        <family val="3"/>
        <charset val="128"/>
      </rPr>
      <t>報告書送付数</t>
    </r>
    <r>
      <rPr>
        <sz val="10"/>
        <color theme="1"/>
        <rFont val="Arial"/>
        <family val="3"/>
      </rPr>
      <t xml:space="preserve">
</t>
    </r>
    <r>
      <rPr>
        <sz val="10"/>
        <color theme="1"/>
        <rFont val="MS UI Gothic"/>
        <family val="3"/>
        <charset val="1"/>
      </rPr>
      <t>※</t>
    </r>
    <r>
      <rPr>
        <sz val="10"/>
        <color theme="1"/>
        <rFont val="MS UI Gothic"/>
        <family val="3"/>
        <charset val="128"/>
      </rPr>
      <t>基本料金内に３部まで含まれます。</t>
    </r>
    <r>
      <rPr>
        <sz val="10"/>
        <color theme="1"/>
        <rFont val="Arial"/>
        <family val="3"/>
      </rPr>
      <t>4</t>
    </r>
    <r>
      <rPr>
        <sz val="10"/>
        <color theme="1"/>
        <rFont val="游ゴシック"/>
        <family val="3"/>
        <charset val="128"/>
      </rPr>
      <t>部目から追加費用</t>
    </r>
    <phoneticPr fontId="1"/>
  </si>
  <si>
    <t>保険者名（フリガナ）</t>
    <rPh sb="0" eb="3">
      <t>ホケンシャ</t>
    </rPh>
    <phoneticPr fontId="1"/>
  </si>
  <si>
    <t>千葉県</t>
    <rPh sb="0" eb="3">
      <t>チバケン</t>
    </rPh>
    <phoneticPr fontId="1"/>
  </si>
  <si>
    <t>柏市</t>
    <rPh sb="0" eb="1">
      <t>カシワ</t>
    </rPh>
    <rPh sb="1" eb="2">
      <t>シ</t>
    </rPh>
    <phoneticPr fontId="1"/>
  </si>
  <si>
    <t>柏市</t>
    <rPh sb="0" eb="2">
      <t>カシワシ</t>
    </rPh>
    <phoneticPr fontId="1"/>
  </si>
  <si>
    <t>山田　太郎</t>
    <rPh sb="0" eb="2">
      <t>ヤマダ</t>
    </rPh>
    <rPh sb="3" eb="5">
      <t>タロウ</t>
    </rPh>
    <phoneticPr fontId="1"/>
  </si>
  <si>
    <t>高齢者支援課</t>
    <rPh sb="0" eb="6">
      <t>コウレイシャシエンカ</t>
    </rPh>
    <phoneticPr fontId="1"/>
  </si>
  <si>
    <t>主査</t>
    <rPh sb="0" eb="2">
      <t>シュサ</t>
    </rPh>
    <phoneticPr fontId="1"/>
  </si>
  <si>
    <t>jages-survey@jages.net</t>
    <phoneticPr fontId="1"/>
  </si>
  <si>
    <t>04-7157-0996</t>
    <phoneticPr fontId="1"/>
  </si>
  <si>
    <t>保険者名（フリガナ）</t>
    <phoneticPr fontId="1"/>
  </si>
  <si>
    <t>保険者名</t>
    <rPh sb="0" eb="3">
      <t>ホケンシャ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</si>
</sst>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</font>
    <font>
      <sz val="10"/>
      <color theme="1"/>
      <name val="MS UI Gothic"/>
      <family val="3"/>
      <charset val="1"/>
    </font>
    <font>
      <sz val="10"/>
      <color theme="1"/>
      <name val="MS UI Gothic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wrapText="1"/>
    </xf>
    <xf numFmtId="0" fontId="5" fillId="4" borderId="7" xfId="0" applyFont="1" applyFill="1" applyBorder="1" applyAlignment="1">
      <alignment wrapText="1"/>
    </xf>
    <xf numFmtId="14" fontId="0" fillId="0" borderId="0" xfId="0" applyNumberFormat="1">
      <alignment vertical="center"/>
    </xf>
    <xf numFmtId="0" fontId="0" fillId="3" borderId="1" xfId="0" applyFill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2" fillId="0" borderId="1" xfId="1" applyBorder="1">
      <alignment vertical="center"/>
    </xf>
    <xf numFmtId="0" fontId="13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</cellXfs>
  <cellStyles count="2">
    <cellStyle name="ハイパーリンク" xfId="1" builtinId="8"/>
    <cellStyle name="標準" xfId="0" builtinId="0"/>
  </cellStyles>
  <dxfs count="30">
    <dxf>
      <fill>
        <patternFill>
          <bgColor rgb="FFFFC000"/>
        </patternFill>
      </fill>
    </dxf>
    <dxf>
      <fill>
        <patternFill>
          <bgColor rgb="FFFFEBAB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EBAB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EBAB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5" dropStyle="combo" dx="26" fmlaLink="入力!$C$18" fmlaRange="選択肢!$D$5:$D$6" noThreeD="1" sel="0" val="0"/>
</file>

<file path=xl/ctrlProps/ctrlProp2.xml><?xml version="1.0" encoding="utf-8"?>
<formControlPr xmlns="http://schemas.microsoft.com/office/spreadsheetml/2009/9/main" objectType="Drop" dropLines="5" dropStyle="combo" dx="26" fmlaLink="入力!$C$17" fmlaRange="選択肢!$D$2:$D$3" noThreeD="1" sel="0" val="0"/>
</file>

<file path=xl/ctrlProps/ctrlProp3.xml><?xml version="1.0" encoding="utf-8"?>
<formControlPr xmlns="http://schemas.microsoft.com/office/spreadsheetml/2009/9/main" objectType="Drop" dropLines="5" dropStyle="combo" dx="22" fmlaLink="$C$25" fmlaRange="選択肢!$D$8:$D$12" noThreeD="1" sel="0" val="0"/>
</file>

<file path=xl/ctrlProps/ctrlProp4.xml><?xml version="1.0" encoding="utf-8"?>
<formControlPr xmlns="http://schemas.microsoft.com/office/spreadsheetml/2009/9/main" objectType="Drop" dropLines="5" dropStyle="combo" dx="26" fmlaLink="例!$C$18" fmlaRange="選択肢!$D$5:$D$6" noThreeD="1" sel="2" val="0"/>
</file>

<file path=xl/ctrlProps/ctrlProp5.xml><?xml version="1.0" encoding="utf-8"?>
<formControlPr xmlns="http://schemas.microsoft.com/office/spreadsheetml/2009/9/main" objectType="Drop" dropLines="5" dropStyle="combo" dx="26" fmlaLink="例!$C$17" fmlaRange="選択肢!$D$2:$D$3" noThreeD="1" sel="1" val="0"/>
</file>

<file path=xl/ctrlProps/ctrlProp6.xml><?xml version="1.0" encoding="utf-8"?>
<formControlPr xmlns="http://schemas.microsoft.com/office/spreadsheetml/2009/9/main" objectType="Drop" dropLines="5" dropStyle="combo" dx="22" fmlaLink="$C$25" fmlaRange="選択肢!$D$8:$D$1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99060</xdr:rowOff>
        </xdr:from>
        <xdr:to>
          <xdr:col>3</xdr:col>
          <xdr:colOff>7620</xdr:colOff>
          <xdr:row>17</xdr:row>
          <xdr:rowOff>327660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152400</xdr:rowOff>
        </xdr:from>
        <xdr:to>
          <xdr:col>3</xdr:col>
          <xdr:colOff>0</xdr:colOff>
          <xdr:row>16</xdr:row>
          <xdr:rowOff>373380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121920</xdr:rowOff>
        </xdr:from>
        <xdr:to>
          <xdr:col>3</xdr:col>
          <xdr:colOff>7620</xdr:colOff>
          <xdr:row>24</xdr:row>
          <xdr:rowOff>365760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99060</xdr:rowOff>
        </xdr:from>
        <xdr:to>
          <xdr:col>3</xdr:col>
          <xdr:colOff>7620</xdr:colOff>
          <xdr:row>17</xdr:row>
          <xdr:rowOff>327660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152400</xdr:rowOff>
        </xdr:from>
        <xdr:to>
          <xdr:col>3</xdr:col>
          <xdr:colOff>0</xdr:colOff>
          <xdr:row>16</xdr:row>
          <xdr:rowOff>373380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121920</xdr:rowOff>
        </xdr:from>
        <xdr:to>
          <xdr:col>3</xdr:col>
          <xdr:colOff>7620</xdr:colOff>
          <xdr:row>24</xdr:row>
          <xdr:rowOff>365760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hyperlink" Target="mailto:jages-survey@jages.net" TargetMode="External"/><Relationship Id="rId1" Type="http://schemas.openxmlformats.org/officeDocument/2006/relationships/hyperlink" Target="mailto:jages-survey@jages.ne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hyperlink" Target="mailto:jages-survey@jages.net" TargetMode="External"/><Relationship Id="rId1" Type="http://schemas.openxmlformats.org/officeDocument/2006/relationships/hyperlink" Target="mailto:jages-survey@jages.net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9BBD-FDB8-4325-8744-B4950CDB342A}">
  <dimension ref="A1:E25"/>
  <sheetViews>
    <sheetView tabSelected="1" workbookViewId="0">
      <selection activeCell="B5" sqref="B5"/>
    </sheetView>
  </sheetViews>
  <sheetFormatPr defaultColWidth="8.8984375" defaultRowHeight="18" x14ac:dyDescent="0.45"/>
  <cols>
    <col min="2" max="2" width="36.8984375" bestFit="1" customWidth="1"/>
    <col min="3" max="3" width="43.8984375" customWidth="1"/>
    <col min="4" max="4" width="17.59765625" customWidth="1"/>
    <col min="5" max="5" width="35.59765625" customWidth="1"/>
  </cols>
  <sheetData>
    <row r="1" spans="1:3" x14ac:dyDescent="0.45">
      <c r="C1" s="14" t="s">
        <v>35</v>
      </c>
    </row>
    <row r="2" spans="1:3" x14ac:dyDescent="0.45">
      <c r="B2" s="2" t="s">
        <v>25</v>
      </c>
      <c r="C2" s="2" t="s">
        <v>26</v>
      </c>
    </row>
    <row r="3" spans="1:3" x14ac:dyDescent="0.45">
      <c r="A3" s="13" t="s">
        <v>34</v>
      </c>
      <c r="B3" s="1" t="s">
        <v>1</v>
      </c>
      <c r="C3" s="1" t="s">
        <v>47</v>
      </c>
    </row>
    <row r="4" spans="1:3" x14ac:dyDescent="0.45">
      <c r="A4" s="13" t="s">
        <v>34</v>
      </c>
      <c r="B4" s="1" t="s">
        <v>2</v>
      </c>
      <c r="C4" s="1" t="s">
        <v>48</v>
      </c>
    </row>
    <row r="5" spans="1:3" x14ac:dyDescent="0.45">
      <c r="A5" s="13" t="s">
        <v>34</v>
      </c>
      <c r="B5" s="1" t="s">
        <v>46</v>
      </c>
      <c r="C5" s="1" t="str">
        <f>PHONETIC(C4)</f>
        <v>カシワシ</v>
      </c>
    </row>
    <row r="6" spans="1:3" x14ac:dyDescent="0.45">
      <c r="A6" s="13" t="s">
        <v>34</v>
      </c>
      <c r="B6" s="1" t="s">
        <v>3</v>
      </c>
      <c r="C6" s="1" t="s">
        <v>49</v>
      </c>
    </row>
    <row r="7" spans="1:3" x14ac:dyDescent="0.45">
      <c r="A7" s="13" t="s">
        <v>34</v>
      </c>
      <c r="B7" s="1" t="s">
        <v>4</v>
      </c>
      <c r="C7" s="1" t="str">
        <f>PHONETIC(C6)</f>
        <v>カシワシ</v>
      </c>
    </row>
    <row r="8" spans="1:3" x14ac:dyDescent="0.45">
      <c r="A8" s="13" t="s">
        <v>34</v>
      </c>
      <c r="B8" s="1" t="s">
        <v>5</v>
      </c>
      <c r="C8" s="1" t="s">
        <v>50</v>
      </c>
    </row>
    <row r="9" spans="1:3" x14ac:dyDescent="0.45">
      <c r="A9" s="13" t="s">
        <v>34</v>
      </c>
      <c r="B9" s="1" t="s">
        <v>6</v>
      </c>
      <c r="C9" s="1" t="str">
        <f>PHONETIC(C8)</f>
        <v>ヤマダ　タロウ</v>
      </c>
    </row>
    <row r="10" spans="1:3" x14ac:dyDescent="0.45">
      <c r="A10" s="13" t="s">
        <v>34</v>
      </c>
      <c r="B10" s="1" t="s">
        <v>7</v>
      </c>
      <c r="C10" s="1" t="s">
        <v>49</v>
      </c>
    </row>
    <row r="11" spans="1:3" x14ac:dyDescent="0.45">
      <c r="A11" s="13" t="s">
        <v>34</v>
      </c>
      <c r="B11" s="1" t="s">
        <v>8</v>
      </c>
      <c r="C11" s="1" t="s">
        <v>51</v>
      </c>
    </row>
    <row r="12" spans="1:3" x14ac:dyDescent="0.45">
      <c r="A12" s="13" t="s">
        <v>34</v>
      </c>
      <c r="B12" s="1" t="s">
        <v>9</v>
      </c>
      <c r="C12" s="1" t="s">
        <v>52</v>
      </c>
    </row>
    <row r="13" spans="1:3" x14ac:dyDescent="0.45">
      <c r="A13" s="13" t="s">
        <v>34</v>
      </c>
      <c r="B13" s="1" t="s">
        <v>0</v>
      </c>
      <c r="C13" s="20" t="s">
        <v>53</v>
      </c>
    </row>
    <row r="14" spans="1:3" x14ac:dyDescent="0.45">
      <c r="A14" s="13" t="s">
        <v>34</v>
      </c>
      <c r="B14" s="1" t="s">
        <v>24</v>
      </c>
      <c r="C14" s="20" t="s">
        <v>53</v>
      </c>
    </row>
    <row r="15" spans="1:3" x14ac:dyDescent="0.45">
      <c r="A15" s="13" t="s">
        <v>34</v>
      </c>
      <c r="B15" s="1" t="s">
        <v>10</v>
      </c>
      <c r="C15" s="1" t="s">
        <v>54</v>
      </c>
    </row>
    <row r="16" spans="1:3" ht="18.600000000000001" thickBot="1" x14ac:dyDescent="0.5">
      <c r="A16" s="13" t="s">
        <v>34</v>
      </c>
      <c r="B16" s="1" t="s">
        <v>11</v>
      </c>
      <c r="C16" s="10">
        <v>45443</v>
      </c>
    </row>
    <row r="17" spans="1:5" ht="36.75" customHeight="1" thickBot="1" x14ac:dyDescent="0.5">
      <c r="A17" s="13" t="s">
        <v>34</v>
      </c>
      <c r="B17" s="1" t="s">
        <v>12</v>
      </c>
      <c r="C17" s="1"/>
      <c r="D17" s="4" t="str">
        <f>IF(C17=2,"その他を選ばれた方は、→へ記載","")</f>
        <v/>
      </c>
      <c r="E17" s="5"/>
    </row>
    <row r="18" spans="1:5" ht="36.75" customHeight="1" x14ac:dyDescent="0.45">
      <c r="A18" s="13" t="s">
        <v>34</v>
      </c>
      <c r="B18" s="1" t="s">
        <v>30</v>
      </c>
      <c r="C18" s="1"/>
    </row>
    <row r="19" spans="1:5" x14ac:dyDescent="0.45">
      <c r="A19" s="13" t="str">
        <f t="shared" ref="A19" si="0">IF($C$18=1,"*","")</f>
        <v/>
      </c>
      <c r="B19" s="1" t="s">
        <v>14</v>
      </c>
      <c r="C19" s="1"/>
    </row>
    <row r="20" spans="1:5" x14ac:dyDescent="0.45">
      <c r="A20" s="13" t="str">
        <f t="shared" ref="A20" si="1">IF($C$18=2,"*","")</f>
        <v/>
      </c>
      <c r="B20" s="1" t="s">
        <v>16</v>
      </c>
      <c r="C20" s="1"/>
    </row>
    <row r="21" spans="1:5" x14ac:dyDescent="0.45">
      <c r="A21" s="12"/>
      <c r="B21" s="1" t="s">
        <v>17</v>
      </c>
      <c r="C21" s="1"/>
    </row>
    <row r="22" spans="1:5" x14ac:dyDescent="0.45">
      <c r="A22" s="12"/>
      <c r="B22" s="1" t="s">
        <v>18</v>
      </c>
      <c r="C22" s="1"/>
    </row>
    <row r="23" spans="1:5" x14ac:dyDescent="0.45">
      <c r="A23" s="12"/>
      <c r="B23" s="1" t="s">
        <v>20</v>
      </c>
      <c r="C23" s="1"/>
    </row>
    <row r="24" spans="1:5" ht="18.600000000000001" thickBot="1" x14ac:dyDescent="0.5">
      <c r="B24" s="1" t="s">
        <v>23</v>
      </c>
      <c r="C24" s="1"/>
    </row>
    <row r="25" spans="1:5" ht="38.25" customHeight="1" thickBot="1" x14ac:dyDescent="0.5">
      <c r="A25" s="13" t="s">
        <v>34</v>
      </c>
      <c r="B25" s="11" t="s">
        <v>31</v>
      </c>
      <c r="C25" s="6"/>
      <c r="D25" s="4" t="str">
        <f>IF(C25=5,"その他を選ばれた方は、→へ記載","")</f>
        <v/>
      </c>
      <c r="E25" s="5"/>
    </row>
  </sheetData>
  <phoneticPr fontId="1"/>
  <conditionalFormatting sqref="B17:C18 B25:C25 B3:C15">
    <cfRule type="expression" dxfId="29" priority="10">
      <formula>$C3=""</formula>
    </cfRule>
  </conditionalFormatting>
  <conditionalFormatting sqref="B16:C16">
    <cfRule type="expression" dxfId="28" priority="6">
      <formula>$C$16=""</formula>
    </cfRule>
  </conditionalFormatting>
  <conditionalFormatting sqref="B19:C19">
    <cfRule type="expression" dxfId="27" priority="5">
      <formula>OR($C$18=2,$C$18="")</formula>
    </cfRule>
    <cfRule type="expression" dxfId="26" priority="8">
      <formula>AND($C$18=1,$C19="")</formula>
    </cfRule>
  </conditionalFormatting>
  <conditionalFormatting sqref="B20:C20">
    <cfRule type="expression" dxfId="25" priority="7">
      <formula>AND($C$18=2,$C20="")</formula>
    </cfRule>
  </conditionalFormatting>
  <conditionalFormatting sqref="B20:C24">
    <cfRule type="expression" dxfId="24" priority="4">
      <formula>OR($C$18=1,$C$18="")</formula>
    </cfRule>
  </conditionalFormatting>
  <conditionalFormatting sqref="B21:C24">
    <cfRule type="expression" dxfId="23" priority="3">
      <formula>AND($C$18=2,$C21="")</formula>
    </cfRule>
  </conditionalFormatting>
  <dataValidations count="6">
    <dataValidation type="custom" imeMode="off" showInputMessage="1" showErrorMessage="1" error="必須項目です" sqref="C13:C16" xr:uid="{617BEB60-533E-42AF-8F07-175F8E72EF2F}">
      <formula1>C13&lt;&gt;""</formula1>
    </dataValidation>
    <dataValidation type="custom" imeMode="on" showInputMessage="1" showErrorMessage="1" error="必須項目です" sqref="C11:C13 C3:C4 C6" xr:uid="{B886460B-47F3-4E31-B4EF-D071B244E8BB}">
      <formula1>C3&lt;&gt;""</formula1>
    </dataValidation>
    <dataValidation imeMode="off" allowBlank="1" showInputMessage="1" showErrorMessage="1" sqref="C20:C25" xr:uid="{8BDEC8B2-2085-4C21-B7F4-D60439D27F88}"/>
    <dataValidation imeMode="fullKatakana" showInputMessage="1" showErrorMessage="1" error="必須項目です" sqref="C7 C9 C5" xr:uid="{F39C90B6-A8A6-4DFE-873F-6B7A50F303BF}"/>
    <dataValidation type="custom" imeMode="hiragana" showInputMessage="1" showErrorMessage="1" error="必須項目です" sqref="C8 C10" xr:uid="{3C36F3E9-7441-4285-A3CA-A622F54393ED}">
      <formula1>C8&lt;&gt;""</formula1>
    </dataValidation>
    <dataValidation imeMode="off" showInputMessage="1" showErrorMessage="1" sqref="C19" xr:uid="{23EE02E0-EDF9-47A9-BC0D-7B30C3CA4A3E}"/>
  </dataValidations>
  <hyperlinks>
    <hyperlink ref="C13" r:id="rId1" xr:uid="{8A9CCA8B-FABB-40BB-AD7F-E602F31EFB71}"/>
    <hyperlink ref="C14" r:id="rId2" xr:uid="{44D893B2-ABCA-4204-8544-8B631BE63F62}"/>
  </hyperlinks>
  <pageMargins left="0.7" right="0.7" top="0.75" bottom="0.75" header="0.3" footer="0.3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99060</xdr:rowOff>
                  </from>
                  <to>
                    <xdr:col>3</xdr:col>
                    <xdr:colOff>7620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Drop Down 9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152400</xdr:rowOff>
                  </from>
                  <to>
                    <xdr:col>3</xdr:col>
                    <xdr:colOff>0</xdr:colOff>
                    <xdr:row>16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121920</xdr:rowOff>
                  </from>
                  <to>
                    <xdr:col>3</xdr:col>
                    <xdr:colOff>7620</xdr:colOff>
                    <xdr:row>24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C201B-B0A0-4969-A882-12DC01BEB593}">
  <dimension ref="A1:E25"/>
  <sheetViews>
    <sheetView workbookViewId="0">
      <selection activeCell="C25" sqref="C25"/>
    </sheetView>
  </sheetViews>
  <sheetFormatPr defaultColWidth="8.8984375" defaultRowHeight="18" x14ac:dyDescent="0.45"/>
  <cols>
    <col min="2" max="2" width="36.8984375" bestFit="1" customWidth="1"/>
    <col min="3" max="3" width="43.8984375" customWidth="1"/>
    <col min="4" max="4" width="17.59765625" customWidth="1"/>
    <col min="5" max="5" width="35.59765625" customWidth="1"/>
  </cols>
  <sheetData>
    <row r="1" spans="1:3" x14ac:dyDescent="0.45">
      <c r="C1" s="14" t="s">
        <v>35</v>
      </c>
    </row>
    <row r="2" spans="1:3" x14ac:dyDescent="0.45">
      <c r="B2" s="2" t="s">
        <v>25</v>
      </c>
      <c r="C2" s="2" t="s">
        <v>26</v>
      </c>
    </row>
    <row r="3" spans="1:3" x14ac:dyDescent="0.45">
      <c r="A3" s="13" t="s">
        <v>34</v>
      </c>
      <c r="B3" s="1" t="s">
        <v>1</v>
      </c>
      <c r="C3" s="1" t="s">
        <v>47</v>
      </c>
    </row>
    <row r="4" spans="1:3" x14ac:dyDescent="0.45">
      <c r="A4" s="13" t="s">
        <v>34</v>
      </c>
      <c r="B4" s="1" t="s">
        <v>2</v>
      </c>
      <c r="C4" s="1" t="s">
        <v>48</v>
      </c>
    </row>
    <row r="5" spans="1:3" x14ac:dyDescent="0.45">
      <c r="A5" s="13" t="s">
        <v>34</v>
      </c>
      <c r="B5" s="1" t="s">
        <v>46</v>
      </c>
      <c r="C5" s="1" t="str">
        <f>PHONETIC(C4)</f>
        <v>カシワシ</v>
      </c>
    </row>
    <row r="6" spans="1:3" x14ac:dyDescent="0.45">
      <c r="A6" s="13" t="s">
        <v>34</v>
      </c>
      <c r="B6" s="1" t="s">
        <v>3</v>
      </c>
      <c r="C6" s="1" t="s">
        <v>49</v>
      </c>
    </row>
    <row r="7" spans="1:3" x14ac:dyDescent="0.45">
      <c r="A7" s="13" t="s">
        <v>34</v>
      </c>
      <c r="B7" s="1" t="s">
        <v>4</v>
      </c>
      <c r="C7" s="1" t="str">
        <f>PHONETIC(C6)</f>
        <v>カシワシ</v>
      </c>
    </row>
    <row r="8" spans="1:3" x14ac:dyDescent="0.45">
      <c r="A8" s="13" t="s">
        <v>34</v>
      </c>
      <c r="B8" s="1" t="s">
        <v>5</v>
      </c>
      <c r="C8" s="1" t="s">
        <v>50</v>
      </c>
    </row>
    <row r="9" spans="1:3" x14ac:dyDescent="0.45">
      <c r="A9" s="13" t="s">
        <v>34</v>
      </c>
      <c r="B9" s="1" t="s">
        <v>6</v>
      </c>
      <c r="C9" s="1" t="str">
        <f>PHONETIC(C8)</f>
        <v>ヤマダ　タロウ</v>
      </c>
    </row>
    <row r="10" spans="1:3" x14ac:dyDescent="0.45">
      <c r="A10" s="13" t="s">
        <v>34</v>
      </c>
      <c r="B10" s="1" t="s">
        <v>7</v>
      </c>
      <c r="C10" s="1" t="s">
        <v>49</v>
      </c>
    </row>
    <row r="11" spans="1:3" x14ac:dyDescent="0.45">
      <c r="A11" s="13" t="s">
        <v>34</v>
      </c>
      <c r="B11" s="1" t="s">
        <v>8</v>
      </c>
      <c r="C11" s="1" t="s">
        <v>51</v>
      </c>
    </row>
    <row r="12" spans="1:3" x14ac:dyDescent="0.45">
      <c r="A12" s="13" t="s">
        <v>34</v>
      </c>
      <c r="B12" s="1" t="s">
        <v>9</v>
      </c>
      <c r="C12" s="1" t="s">
        <v>52</v>
      </c>
    </row>
    <row r="13" spans="1:3" x14ac:dyDescent="0.45">
      <c r="A13" s="13" t="s">
        <v>34</v>
      </c>
      <c r="B13" s="1" t="s">
        <v>0</v>
      </c>
      <c r="C13" s="20" t="s">
        <v>53</v>
      </c>
    </row>
    <row r="14" spans="1:3" x14ac:dyDescent="0.45">
      <c r="A14" s="13" t="s">
        <v>34</v>
      </c>
      <c r="B14" s="1" t="s">
        <v>24</v>
      </c>
      <c r="C14" s="20" t="s">
        <v>53</v>
      </c>
    </row>
    <row r="15" spans="1:3" x14ac:dyDescent="0.45">
      <c r="A15" s="13" t="s">
        <v>34</v>
      </c>
      <c r="B15" s="1" t="s">
        <v>10</v>
      </c>
      <c r="C15" s="1" t="s">
        <v>54</v>
      </c>
    </row>
    <row r="16" spans="1:3" ht="18.600000000000001" thickBot="1" x14ac:dyDescent="0.5">
      <c r="A16" s="13" t="s">
        <v>34</v>
      </c>
      <c r="B16" s="1" t="s">
        <v>11</v>
      </c>
      <c r="C16" s="10">
        <v>45443</v>
      </c>
    </row>
    <row r="17" spans="1:5" ht="36.75" customHeight="1" thickBot="1" x14ac:dyDescent="0.5">
      <c r="A17" s="13" t="s">
        <v>34</v>
      </c>
      <c r="B17" s="1" t="s">
        <v>12</v>
      </c>
      <c r="C17" s="1">
        <v>1</v>
      </c>
      <c r="D17" s="4" t="str">
        <f>IF(C17=2,"その他を選ばれた方は、→へ記載","")</f>
        <v/>
      </c>
      <c r="E17" s="5"/>
    </row>
    <row r="18" spans="1:5" ht="36.75" customHeight="1" x14ac:dyDescent="0.45">
      <c r="A18" s="13" t="s">
        <v>34</v>
      </c>
      <c r="B18" s="1" t="s">
        <v>30</v>
      </c>
      <c r="C18" s="1">
        <v>2</v>
      </c>
    </row>
    <row r="19" spans="1:5" x14ac:dyDescent="0.45">
      <c r="A19" s="13" t="str">
        <f t="shared" ref="A19" si="0">IF($C$18=1,"*","")</f>
        <v/>
      </c>
      <c r="B19" s="1" t="s">
        <v>14</v>
      </c>
      <c r="C19" s="1"/>
    </row>
    <row r="20" spans="1:5" x14ac:dyDescent="0.45">
      <c r="A20" s="13" t="str">
        <f t="shared" ref="A20" si="1">IF($C$18=2,"*","")</f>
        <v>*</v>
      </c>
      <c r="B20" s="1" t="s">
        <v>16</v>
      </c>
      <c r="C20" s="1">
        <v>1000</v>
      </c>
    </row>
    <row r="21" spans="1:5" x14ac:dyDescent="0.45">
      <c r="A21" s="12"/>
      <c r="B21" s="1" t="s">
        <v>17</v>
      </c>
      <c r="C21" s="1">
        <v>1200</v>
      </c>
    </row>
    <row r="22" spans="1:5" x14ac:dyDescent="0.45">
      <c r="A22" s="12"/>
      <c r="B22" s="1" t="s">
        <v>18</v>
      </c>
      <c r="C22" s="1">
        <v>600</v>
      </c>
    </row>
    <row r="23" spans="1:5" x14ac:dyDescent="0.45">
      <c r="A23" s="12"/>
      <c r="B23" s="1" t="s">
        <v>20</v>
      </c>
      <c r="C23" s="1"/>
    </row>
    <row r="24" spans="1:5" ht="18.600000000000001" thickBot="1" x14ac:dyDescent="0.5">
      <c r="B24" s="1" t="s">
        <v>23</v>
      </c>
      <c r="C24" s="1"/>
    </row>
    <row r="25" spans="1:5" ht="38.25" customHeight="1" thickBot="1" x14ac:dyDescent="0.5">
      <c r="A25" s="13" t="s">
        <v>34</v>
      </c>
      <c r="B25" s="11" t="s">
        <v>31</v>
      </c>
      <c r="C25" s="6">
        <v>1</v>
      </c>
      <c r="D25" s="4" t="str">
        <f>IF(C25=5,"その他を選ばれた方は、→へ記載","")</f>
        <v/>
      </c>
      <c r="E25" s="5"/>
    </row>
  </sheetData>
  <phoneticPr fontId="1"/>
  <conditionalFormatting sqref="B17:C18 B25:C25 B3:C15">
    <cfRule type="expression" dxfId="22" priority="7">
      <formula>$C3=""</formula>
    </cfRule>
  </conditionalFormatting>
  <conditionalFormatting sqref="B16:C16">
    <cfRule type="expression" dxfId="21" priority="4">
      <formula>$C$16=""</formula>
    </cfRule>
  </conditionalFormatting>
  <conditionalFormatting sqref="B19:C19">
    <cfRule type="expression" dxfId="20" priority="3">
      <formula>OR($C$18=2,$C$18="")</formula>
    </cfRule>
    <cfRule type="expression" dxfId="19" priority="6">
      <formula>AND($C$18=1,$C19="")</formula>
    </cfRule>
  </conditionalFormatting>
  <conditionalFormatting sqref="B20:C20">
    <cfRule type="expression" dxfId="18" priority="5">
      <formula>AND($C$18=2,$C20="")</formula>
    </cfRule>
  </conditionalFormatting>
  <conditionalFormatting sqref="B20:C24">
    <cfRule type="expression" dxfId="17" priority="2">
      <formula>OR($C$18=1,$C$18="")</formula>
    </cfRule>
  </conditionalFormatting>
  <conditionalFormatting sqref="B21:C24">
    <cfRule type="expression" dxfId="16" priority="1">
      <formula>AND($C$18=2,$C21="")</formula>
    </cfRule>
  </conditionalFormatting>
  <dataValidations count="6">
    <dataValidation imeMode="off" showInputMessage="1" showErrorMessage="1" sqref="C19" xr:uid="{8B4487A9-4C0C-4A67-8A76-D21815AEEC8D}"/>
    <dataValidation type="custom" imeMode="hiragana" showInputMessage="1" showErrorMessage="1" error="必須項目です" sqref="C8 C10" xr:uid="{995A6417-6167-4CBB-951B-D82C6848412E}">
      <formula1>C8&lt;&gt;""</formula1>
    </dataValidation>
    <dataValidation imeMode="fullKatakana" showInputMessage="1" showErrorMessage="1" error="必須項目です" sqref="C7 C9 C5" xr:uid="{B3FA3686-FFBA-4500-AE4B-51B2D22ADB5B}"/>
    <dataValidation imeMode="off" allowBlank="1" showInputMessage="1" showErrorMessage="1" sqref="C20:C25" xr:uid="{E4A5BFED-B529-4D7F-BB06-3224A8C24D38}"/>
    <dataValidation type="custom" imeMode="on" showInputMessage="1" showErrorMessage="1" error="必須項目です" sqref="C11:C13 C3:C4 C6" xr:uid="{BD64424A-D922-4638-B177-D1AB4149BCB6}">
      <formula1>C3&lt;&gt;""</formula1>
    </dataValidation>
    <dataValidation type="custom" imeMode="off" showInputMessage="1" showErrorMessage="1" error="必須項目です" sqref="C13:C16" xr:uid="{916A0458-A7D7-4498-9C41-5EDE7FF26143}">
      <formula1>C13&lt;&gt;""</formula1>
    </dataValidation>
  </dataValidations>
  <hyperlinks>
    <hyperlink ref="C13" r:id="rId1" xr:uid="{80302D2A-7E24-4A43-BC95-87B35DEF993D}"/>
    <hyperlink ref="C14" r:id="rId2" xr:uid="{A0013878-3A04-4791-B65A-77D45DDE2519}"/>
  </hyperlinks>
  <pageMargins left="0.7" right="0.7" top="0.75" bottom="0.75" header="0.3" footer="0.3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99060</xdr:rowOff>
                  </from>
                  <to>
                    <xdr:col>3</xdr:col>
                    <xdr:colOff>7620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Drop Down 2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152400</xdr:rowOff>
                  </from>
                  <to>
                    <xdr:col>3</xdr:col>
                    <xdr:colOff>0</xdr:colOff>
                    <xdr:row>16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Drop Down 3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121920</xdr:rowOff>
                  </from>
                  <to>
                    <xdr:col>3</xdr:col>
                    <xdr:colOff>7620</xdr:colOff>
                    <xdr:row>24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C1E2-AC5B-411B-A136-0FD377665F38}">
  <dimension ref="A1:D35"/>
  <sheetViews>
    <sheetView topLeftCell="A9" workbookViewId="0">
      <selection activeCell="D4" sqref="D4"/>
    </sheetView>
  </sheetViews>
  <sheetFormatPr defaultColWidth="8.8984375" defaultRowHeight="18" x14ac:dyDescent="0.45"/>
  <cols>
    <col min="1" max="1" width="31.5" customWidth="1"/>
    <col min="3" max="3" width="17.5" customWidth="1"/>
    <col min="4" max="4" width="34.8984375" customWidth="1"/>
  </cols>
  <sheetData>
    <row r="1" spans="1:4" ht="16.5" customHeight="1" x14ac:dyDescent="0.45"/>
    <row r="2" spans="1:4" ht="16.5" customHeight="1" x14ac:dyDescent="0.45">
      <c r="A2" s="1" t="s">
        <v>12</v>
      </c>
      <c r="B2">
        <v>1</v>
      </c>
      <c r="C2" t="str">
        <f>A2&amp;B2</f>
        <v>調査対象者　1</v>
      </c>
      <c r="D2" t="s">
        <v>44</v>
      </c>
    </row>
    <row r="3" spans="1:4" ht="16.5" customHeight="1" x14ac:dyDescent="0.45">
      <c r="A3" s="1" t="s">
        <v>12</v>
      </c>
      <c r="B3">
        <v>2</v>
      </c>
      <c r="C3" t="str">
        <f t="shared" ref="C3:C6" si="0">A3&amp;B3</f>
        <v>調査対象者　2</v>
      </c>
      <c r="D3" t="s">
        <v>27</v>
      </c>
    </row>
    <row r="4" spans="1:4" ht="16.5" customHeight="1" x14ac:dyDescent="0.45"/>
    <row r="5" spans="1:4" ht="16.5" customHeight="1" x14ac:dyDescent="0.45">
      <c r="A5" s="1" t="s">
        <v>30</v>
      </c>
      <c r="B5">
        <v>1</v>
      </c>
      <c r="C5" t="str">
        <f t="shared" si="0"/>
        <v>調査方法1</v>
      </c>
      <c r="D5" t="s">
        <v>28</v>
      </c>
    </row>
    <row r="6" spans="1:4" ht="16.5" customHeight="1" x14ac:dyDescent="0.45">
      <c r="A6" s="1" t="s">
        <v>30</v>
      </c>
      <c r="B6">
        <v>2</v>
      </c>
      <c r="C6" t="str">
        <f t="shared" si="0"/>
        <v>調査方法2</v>
      </c>
      <c r="D6" t="s">
        <v>29</v>
      </c>
    </row>
    <row r="7" spans="1:4" ht="16.5" customHeight="1" x14ac:dyDescent="0.45"/>
    <row r="8" spans="1:4" ht="16.5" customHeight="1" x14ac:dyDescent="0.45">
      <c r="A8" s="11" t="s">
        <v>31</v>
      </c>
      <c r="B8">
        <v>1</v>
      </c>
      <c r="C8" t="str">
        <f>A8&amp;B8</f>
        <v>報告書送付数
※基本料金内に３部まで含まれます。4部目から追加費用1</v>
      </c>
      <c r="D8" t="s">
        <v>36</v>
      </c>
    </row>
    <row r="9" spans="1:4" ht="16.5" customHeight="1" x14ac:dyDescent="0.45">
      <c r="A9" s="11" t="s">
        <v>40</v>
      </c>
      <c r="B9">
        <v>2</v>
      </c>
      <c r="C9" t="str">
        <f t="shared" ref="C9:C34" si="1">A9&amp;B9</f>
        <v>報告書送付数
※基本料金内に３部まで含まれます。5部目から追加費用2</v>
      </c>
      <c r="D9">
        <v>5</v>
      </c>
    </row>
    <row r="10" spans="1:4" ht="16.5" customHeight="1" x14ac:dyDescent="0.45">
      <c r="A10" s="11" t="s">
        <v>41</v>
      </c>
      <c r="B10">
        <v>3</v>
      </c>
      <c r="C10" t="str">
        <f t="shared" si="1"/>
        <v>報告書送付数
※基本料金内に３部まで含まれます。6部目から追加費用3</v>
      </c>
      <c r="D10">
        <v>10</v>
      </c>
    </row>
    <row r="11" spans="1:4" ht="16.5" customHeight="1" x14ac:dyDescent="0.45">
      <c r="A11" s="11" t="s">
        <v>42</v>
      </c>
      <c r="B11">
        <v>4</v>
      </c>
      <c r="C11" t="str">
        <f t="shared" si="1"/>
        <v>報告書送付数
※基本料金内に３部まで含まれます。7部目から追加費用4</v>
      </c>
      <c r="D11">
        <v>20</v>
      </c>
    </row>
    <row r="12" spans="1:4" ht="16.5" customHeight="1" x14ac:dyDescent="0.45">
      <c r="A12" s="11" t="s">
        <v>43</v>
      </c>
      <c r="B12">
        <v>5</v>
      </c>
      <c r="C12" t="str">
        <f t="shared" si="1"/>
        <v>報告書送付数
※基本料金内に３部まで含まれます。8部目から追加費用5</v>
      </c>
      <c r="D12" t="s">
        <v>32</v>
      </c>
    </row>
    <row r="13" spans="1:4" ht="16.5" customHeight="1" x14ac:dyDescent="0.45"/>
    <row r="14" spans="1:4" ht="16.5" customHeight="1" x14ac:dyDescent="0.45">
      <c r="A14" s="3" t="s">
        <v>39</v>
      </c>
      <c r="B14">
        <v>1</v>
      </c>
      <c r="C14" t="str">
        <f t="shared" si="1"/>
        <v>調査結果概要版の送付1</v>
      </c>
      <c r="D14" t="s">
        <v>33</v>
      </c>
    </row>
    <row r="15" spans="1:4" ht="16.5" customHeight="1" x14ac:dyDescent="0.45">
      <c r="A15" s="3" t="s">
        <v>39</v>
      </c>
      <c r="B15">
        <v>2</v>
      </c>
      <c r="C15" t="str">
        <f t="shared" si="1"/>
        <v>調査結果概要版の送付2</v>
      </c>
      <c r="D15">
        <v>10</v>
      </c>
    </row>
    <row r="16" spans="1:4" ht="16.5" customHeight="1" x14ac:dyDescent="0.45">
      <c r="A16" s="3" t="s">
        <v>39</v>
      </c>
      <c r="B16">
        <v>3</v>
      </c>
      <c r="C16" t="str">
        <f t="shared" si="1"/>
        <v>調査結果概要版の送付3</v>
      </c>
      <c r="D16">
        <v>20</v>
      </c>
    </row>
    <row r="17" spans="1:4" ht="16.5" customHeight="1" x14ac:dyDescent="0.45">
      <c r="A17" s="3" t="s">
        <v>39</v>
      </c>
      <c r="B17">
        <v>4</v>
      </c>
      <c r="C17" t="str">
        <f t="shared" si="1"/>
        <v>調査結果概要版の送付4</v>
      </c>
      <c r="D17">
        <v>30</v>
      </c>
    </row>
    <row r="18" spans="1:4" ht="16.5" customHeight="1" x14ac:dyDescent="0.45">
      <c r="A18" s="3" t="s">
        <v>39</v>
      </c>
      <c r="B18">
        <v>5</v>
      </c>
      <c r="C18" t="str">
        <f t="shared" si="1"/>
        <v>調査結果概要版の送付5</v>
      </c>
      <c r="D18">
        <v>40</v>
      </c>
    </row>
    <row r="19" spans="1:4" ht="16.5" customHeight="1" x14ac:dyDescent="0.45">
      <c r="A19" s="3" t="s">
        <v>39</v>
      </c>
      <c r="B19">
        <v>6</v>
      </c>
      <c r="C19" t="str">
        <f t="shared" si="1"/>
        <v>調査結果概要版の送付6</v>
      </c>
      <c r="D19">
        <v>50</v>
      </c>
    </row>
    <row r="20" spans="1:4" ht="16.5" customHeight="1" x14ac:dyDescent="0.45">
      <c r="A20" s="3" t="s">
        <v>39</v>
      </c>
      <c r="B20">
        <v>7</v>
      </c>
      <c r="C20" t="str">
        <f t="shared" si="1"/>
        <v>調査結果概要版の送付7</v>
      </c>
      <c r="D20">
        <v>60</v>
      </c>
    </row>
    <row r="21" spans="1:4" ht="16.5" customHeight="1" x14ac:dyDescent="0.45">
      <c r="A21" s="3" t="s">
        <v>39</v>
      </c>
      <c r="B21">
        <v>8</v>
      </c>
      <c r="C21" t="str">
        <f t="shared" si="1"/>
        <v>調査結果概要版の送付8</v>
      </c>
      <c r="D21">
        <v>70</v>
      </c>
    </row>
    <row r="22" spans="1:4" ht="16.5" customHeight="1" x14ac:dyDescent="0.45">
      <c r="A22" s="3" t="s">
        <v>39</v>
      </c>
      <c r="B22">
        <v>9</v>
      </c>
      <c r="C22" t="str">
        <f t="shared" si="1"/>
        <v>調査結果概要版の送付9</v>
      </c>
      <c r="D22">
        <v>80</v>
      </c>
    </row>
    <row r="23" spans="1:4" ht="16.5" customHeight="1" x14ac:dyDescent="0.45">
      <c r="A23" s="3" t="s">
        <v>39</v>
      </c>
      <c r="B23">
        <v>10</v>
      </c>
      <c r="C23" t="str">
        <f t="shared" si="1"/>
        <v>調査結果概要版の送付10</v>
      </c>
      <c r="D23">
        <v>90</v>
      </c>
    </row>
    <row r="24" spans="1:4" ht="16.5" customHeight="1" x14ac:dyDescent="0.45">
      <c r="A24" s="3" t="s">
        <v>39</v>
      </c>
      <c r="B24">
        <v>11</v>
      </c>
      <c r="C24" t="str">
        <f t="shared" si="1"/>
        <v>調査結果概要版の送付11</v>
      </c>
      <c r="D24">
        <v>100</v>
      </c>
    </row>
    <row r="25" spans="1:4" ht="16.5" customHeight="1" x14ac:dyDescent="0.45">
      <c r="A25" s="3" t="s">
        <v>39</v>
      </c>
      <c r="B25">
        <v>12</v>
      </c>
      <c r="C25" t="str">
        <f t="shared" si="1"/>
        <v>調査結果概要版の送付12</v>
      </c>
      <c r="D25">
        <v>110</v>
      </c>
    </row>
    <row r="26" spans="1:4" ht="16.5" customHeight="1" x14ac:dyDescent="0.45">
      <c r="A26" s="3" t="s">
        <v>39</v>
      </c>
      <c r="B26">
        <v>13</v>
      </c>
      <c r="C26" t="str">
        <f t="shared" si="1"/>
        <v>調査結果概要版の送付13</v>
      </c>
      <c r="D26">
        <v>120</v>
      </c>
    </row>
    <row r="27" spans="1:4" ht="16.5" customHeight="1" x14ac:dyDescent="0.45">
      <c r="A27" s="3" t="s">
        <v>39</v>
      </c>
      <c r="B27">
        <v>14</v>
      </c>
      <c r="C27" t="str">
        <f t="shared" si="1"/>
        <v>調査結果概要版の送付14</v>
      </c>
      <c r="D27">
        <v>130</v>
      </c>
    </row>
    <row r="28" spans="1:4" ht="16.5" customHeight="1" x14ac:dyDescent="0.45">
      <c r="A28" s="18" t="s">
        <v>39</v>
      </c>
      <c r="B28">
        <v>15</v>
      </c>
      <c r="C28" t="str">
        <f t="shared" si="1"/>
        <v>調査結果概要版の送付15</v>
      </c>
      <c r="D28">
        <v>140</v>
      </c>
    </row>
    <row r="29" spans="1:4" ht="16.5" customHeight="1" x14ac:dyDescent="0.45">
      <c r="A29" s="18" t="s">
        <v>39</v>
      </c>
      <c r="B29">
        <v>16</v>
      </c>
      <c r="C29" t="str">
        <f t="shared" si="1"/>
        <v>調査結果概要版の送付16</v>
      </c>
      <c r="D29">
        <v>150</v>
      </c>
    </row>
    <row r="30" spans="1:4" ht="16.5" customHeight="1" x14ac:dyDescent="0.45">
      <c r="A30" s="18" t="s">
        <v>39</v>
      </c>
      <c r="B30">
        <v>17</v>
      </c>
      <c r="C30" t="str">
        <f t="shared" si="1"/>
        <v>調査結果概要版の送付17</v>
      </c>
      <c r="D30">
        <v>160</v>
      </c>
    </row>
    <row r="31" spans="1:4" ht="16.5" customHeight="1" x14ac:dyDescent="0.45">
      <c r="A31" s="18" t="s">
        <v>39</v>
      </c>
      <c r="B31">
        <v>18</v>
      </c>
      <c r="C31" t="str">
        <f t="shared" si="1"/>
        <v>調査結果概要版の送付18</v>
      </c>
      <c r="D31">
        <v>170</v>
      </c>
    </row>
    <row r="32" spans="1:4" ht="16.5" customHeight="1" x14ac:dyDescent="0.45">
      <c r="A32" s="18" t="s">
        <v>39</v>
      </c>
      <c r="B32">
        <v>19</v>
      </c>
      <c r="C32" t="str">
        <f t="shared" si="1"/>
        <v>調査結果概要版の送付19</v>
      </c>
      <c r="D32">
        <v>180</v>
      </c>
    </row>
    <row r="33" spans="1:4" ht="16.5" customHeight="1" x14ac:dyDescent="0.45">
      <c r="A33" s="18" t="s">
        <v>39</v>
      </c>
      <c r="B33">
        <v>20</v>
      </c>
      <c r="C33" t="str">
        <f t="shared" si="1"/>
        <v>調査結果概要版の送付20</v>
      </c>
      <c r="D33">
        <v>190</v>
      </c>
    </row>
    <row r="34" spans="1:4" ht="16.5" customHeight="1" x14ac:dyDescent="0.45">
      <c r="A34" s="18" t="s">
        <v>39</v>
      </c>
      <c r="B34">
        <v>21</v>
      </c>
      <c r="C34" t="str">
        <f t="shared" si="1"/>
        <v>調査結果概要版の送付21</v>
      </c>
      <c r="D34">
        <v>200</v>
      </c>
    </row>
    <row r="35" spans="1:4" ht="16.5" customHeight="1" x14ac:dyDescent="0.45"/>
  </sheetData>
  <phoneticPr fontId="1"/>
  <conditionalFormatting sqref="A2">
    <cfRule type="expression" dxfId="15" priority="38">
      <formula>#REF!=""</formula>
    </cfRule>
  </conditionalFormatting>
  <conditionalFormatting sqref="A3">
    <cfRule type="expression" dxfId="14" priority="15">
      <formula>$E4=""</formula>
    </cfRule>
  </conditionalFormatting>
  <conditionalFormatting sqref="A5:A6">
    <cfRule type="expression" dxfId="13" priority="19">
      <formula>$E3=""</formula>
    </cfRule>
  </conditionalFormatting>
  <conditionalFormatting sqref="A8">
    <cfRule type="expression" dxfId="12" priority="37">
      <formula>#REF!=""</formula>
    </cfRule>
  </conditionalFormatting>
  <conditionalFormatting sqref="A9:A12">
    <cfRule type="expression" dxfId="11" priority="21">
      <formula>$E5=""</formula>
    </cfRule>
  </conditionalFormatting>
  <conditionalFormatting sqref="A14:A28">
    <cfRule type="expression" dxfId="10" priority="23">
      <formula>$E21=""</formula>
    </cfRule>
  </conditionalFormatting>
  <conditionalFormatting sqref="A29:A34">
    <cfRule type="expression" dxfId="9" priority="36">
      <formula>#REF!=""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D921-56B3-4EC9-8CB3-442EB853EB56}">
  <dimension ref="A1:Y6"/>
  <sheetViews>
    <sheetView workbookViewId="0">
      <selection activeCell="D6" sqref="D6"/>
    </sheetView>
  </sheetViews>
  <sheetFormatPr defaultColWidth="8.8984375" defaultRowHeight="18" x14ac:dyDescent="0.45"/>
  <cols>
    <col min="15" max="16" width="9.19921875" bestFit="1" customWidth="1"/>
    <col min="18" max="18" width="10.19921875" bestFit="1" customWidth="1"/>
  </cols>
  <sheetData>
    <row r="1" spans="1:25" ht="4.2" customHeight="1" thickBot="1" x14ac:dyDescent="0.45">
      <c r="A1" s="15" t="s">
        <v>37</v>
      </c>
      <c r="B1" s="15" t="s">
        <v>0</v>
      </c>
      <c r="C1" s="15" t="s">
        <v>1</v>
      </c>
      <c r="D1" s="15" t="s">
        <v>2</v>
      </c>
      <c r="E1" s="21" t="s">
        <v>55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0</v>
      </c>
      <c r="N1" s="15" t="s">
        <v>10</v>
      </c>
      <c r="O1" s="15" t="s">
        <v>11</v>
      </c>
      <c r="P1" s="15" t="s">
        <v>12</v>
      </c>
      <c r="Q1" s="15" t="s">
        <v>13</v>
      </c>
      <c r="R1" s="15" t="s">
        <v>14</v>
      </c>
      <c r="S1" s="19" t="s">
        <v>45</v>
      </c>
      <c r="T1" s="15" t="s">
        <v>16</v>
      </c>
      <c r="U1" s="15" t="s">
        <v>17</v>
      </c>
      <c r="V1" s="15" t="s">
        <v>18</v>
      </c>
      <c r="W1" s="15" t="s">
        <v>20</v>
      </c>
      <c r="X1" s="15" t="s">
        <v>23</v>
      </c>
      <c r="Y1" s="19" t="s">
        <v>45</v>
      </c>
    </row>
    <row r="2" spans="1:25" ht="54" hidden="1" customHeight="1" thickBot="1" x14ac:dyDescent="0.5">
      <c r="B2" s="1" t="s">
        <v>0</v>
      </c>
      <c r="C2" s="1" t="s">
        <v>1</v>
      </c>
      <c r="D2" s="1" t="s">
        <v>2</v>
      </c>
      <c r="E2" s="1" t="s">
        <v>55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0</v>
      </c>
      <c r="N2" s="1" t="s">
        <v>10</v>
      </c>
      <c r="O2" s="1" t="s">
        <v>11</v>
      </c>
      <c r="P2" s="1" t="s">
        <v>12</v>
      </c>
      <c r="Q2" s="1" t="s">
        <v>30</v>
      </c>
      <c r="R2" s="1" t="s">
        <v>14</v>
      </c>
      <c r="S2" s="11" t="s">
        <v>31</v>
      </c>
      <c r="T2" s="8" t="s">
        <v>19</v>
      </c>
      <c r="U2" s="9" t="s">
        <v>20</v>
      </c>
      <c r="V2" s="7" t="s">
        <v>21</v>
      </c>
      <c r="W2" s="8" t="s">
        <v>22</v>
      </c>
      <c r="X2" s="9" t="s">
        <v>23</v>
      </c>
      <c r="Y2" s="11" t="s">
        <v>31</v>
      </c>
    </row>
    <row r="3" spans="1:25" ht="54" hidden="1" customHeight="1" x14ac:dyDescent="0.45">
      <c r="P3">
        <f>VLOOKUP(P$1,入力!$B$3:$C$25,2,FALSE)</f>
        <v>0</v>
      </c>
      <c r="Q3">
        <f>VLOOKUP(Q$1,入力!$B$3:$C$25,2,FALSE)</f>
        <v>0</v>
      </c>
      <c r="S3">
        <f>VLOOKUP(S$1,入力!$B$3:$C$25,2,FALSE)</f>
        <v>0</v>
      </c>
      <c r="Y3" s="4">
        <f>VLOOKUP(Y1,入力!$B$3:$C$25,2,FALSE)</f>
        <v>0</v>
      </c>
    </row>
    <row r="4" spans="1:25" ht="54" hidden="1" customHeight="1" thickBot="1" x14ac:dyDescent="0.5">
      <c r="P4" t="str">
        <f>P2&amp;P3</f>
        <v>調査対象者　0</v>
      </c>
      <c r="Q4" t="str">
        <f>Q2&amp;Q3</f>
        <v>調査方法0</v>
      </c>
      <c r="S4" t="str">
        <f>S2&amp;S3</f>
        <v>報告書送付数
※基本料金内に３部まで含まれます。4部目から追加費用0</v>
      </c>
      <c r="Y4" s="4" t="str">
        <f>Y2&amp;Y3</f>
        <v>報告書送付数
※基本料金内に３部まで含まれます。4部目から追加費用0</v>
      </c>
    </row>
    <row r="5" spans="1:25" ht="54" customHeight="1" thickBot="1" x14ac:dyDescent="0.45">
      <c r="A5" s="15" t="s">
        <v>37</v>
      </c>
      <c r="B5" s="15" t="s">
        <v>0</v>
      </c>
      <c r="C5" s="15" t="s">
        <v>38</v>
      </c>
      <c r="D5" s="22" t="s">
        <v>56</v>
      </c>
      <c r="E5" s="21" t="s">
        <v>55</v>
      </c>
      <c r="F5" s="15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  <c r="M5" s="15" t="s">
        <v>0</v>
      </c>
      <c r="N5" s="15" t="s">
        <v>10</v>
      </c>
      <c r="O5" s="15" t="s">
        <v>11</v>
      </c>
      <c r="P5" s="16" t="s">
        <v>12</v>
      </c>
      <c r="Q5" s="16" t="s">
        <v>13</v>
      </c>
      <c r="R5" s="15" t="s">
        <v>14</v>
      </c>
      <c r="S5" s="16" t="s">
        <v>15</v>
      </c>
      <c r="T5" s="15" t="s">
        <v>16</v>
      </c>
      <c r="U5" s="15" t="s">
        <v>17</v>
      </c>
      <c r="V5" s="15" t="s">
        <v>18</v>
      </c>
      <c r="W5" s="15" t="s">
        <v>20</v>
      </c>
      <c r="X5" s="15" t="s">
        <v>23</v>
      </c>
      <c r="Y5" s="16" t="s">
        <v>15</v>
      </c>
    </row>
    <row r="6" spans="1:25" x14ac:dyDescent="0.45">
      <c r="C6" t="str">
        <f>VLOOKUP(C1,入力!$B$3:$C$25,2,FALSE)</f>
        <v>千葉県</v>
      </c>
      <c r="D6" t="str">
        <f>VLOOKUP(D1,入力!$B$3:$C$25,2,FALSE)</f>
        <v>柏市</v>
      </c>
      <c r="E6" t="str">
        <f>VLOOKUP(E1,入力!$B$3:$C$25,2,FALSE)</f>
        <v>カシワシ</v>
      </c>
      <c r="F6" t="str">
        <f>VLOOKUP(F1,入力!$B$3:$C$25,2,FALSE)</f>
        <v>柏市</v>
      </c>
      <c r="G6" t="str">
        <f>VLOOKUP(G1,入力!$B$3:$C$25,2,FALSE)</f>
        <v>カシワシ</v>
      </c>
      <c r="H6" t="str">
        <f>VLOOKUP(H1,入力!$B$3:$C$25,2,FALSE)</f>
        <v>山田　太郎</v>
      </c>
      <c r="I6" t="str">
        <f>VLOOKUP(I1,入力!$B$3:$C$25,2,FALSE)</f>
        <v>ヤマダ　タロウ</v>
      </c>
      <c r="J6" t="str">
        <f>VLOOKUP(J1,入力!$B$3:$C$25,2,FALSE)</f>
        <v>柏市</v>
      </c>
      <c r="K6" t="str">
        <f>VLOOKUP(K1,入力!$B$3:$C$25,2,FALSE)</f>
        <v>高齢者支援課</v>
      </c>
      <c r="L6" t="str">
        <f>VLOOKUP(L1,入力!$B$3:$C$25,2,FALSE)</f>
        <v>主査</v>
      </c>
      <c r="M6" t="str">
        <f>VLOOKUP(M1,入力!$B$3:$C$25,2,FALSE)</f>
        <v>jages-survey@jages.net</v>
      </c>
      <c r="N6" t="str">
        <f>VLOOKUP(N1,入力!$B$3:$C$25,2,FALSE)</f>
        <v>04-7157-0996</v>
      </c>
      <c r="O6" s="17">
        <f>VLOOKUP(O1,入力!$B$3:$C$25,2,FALSE)</f>
        <v>45443</v>
      </c>
      <c r="P6" t="e">
        <f>VLOOKUP(P4,選択肢!$C$2:$D$34,2,FALSE)</f>
        <v>#N/A</v>
      </c>
      <c r="Q6" t="e">
        <f>VLOOKUP(Q4,選択肢!$C$2:$D$34,2,FALSE)</f>
        <v>#N/A</v>
      </c>
      <c r="R6" t="str">
        <f>(IF($Q$3=2,"-",IF($Q$3=1,VLOOKUP(R1,入力!$B$3:$C$25,2,FALSE),"")))</f>
        <v/>
      </c>
      <c r="S6" t="e">
        <f>VLOOKUP(S4,選択肢!$C$2:$D$34,2,FALSE)</f>
        <v>#N/A</v>
      </c>
      <c r="T6">
        <f>(IF($Q$3=1,"-",IF(IF($Q$3=2,VLOOKUP(T1,入力!$B$3:$C$25,2,FALSE),"")=0,"-",VLOOKUP(T1,入力!$B$3:$C$25,2,FALSE))))</f>
        <v>0</v>
      </c>
      <c r="U6">
        <f>(IF($Q$3=1,"-",IF(IF($Q$3=2,VLOOKUP(U1,入力!$B$3:$C$25,2,FALSE),"")=0,"-",VLOOKUP(U1,入力!$B$3:$C$25,2,FALSE))))</f>
        <v>0</v>
      </c>
      <c r="V6">
        <f>(IF($Q$3=1,"-",IF(IF($Q$3=2,VLOOKUP(V1,入力!$B$3:$C$25,2,FALSE),"")=0,"-",VLOOKUP(V1,入力!$B$3:$C$25,2,FALSE))))</f>
        <v>0</v>
      </c>
      <c r="W6">
        <f>(IF($Q$3=1,"-",IF(IF($Q$3=2,VLOOKUP(W1,入力!$B$3:$C$25,2,FALSE),"")=0,"-",VLOOKUP(W1,入力!$B$3:$C$25,2,FALSE))))</f>
        <v>0</v>
      </c>
      <c r="X6">
        <f>(IF($Q$3=1,"-",IF(IF($Q$3=2,VLOOKUP(X1,入力!$B$3:$C$25,2,FALSE),"")=0,"-",VLOOKUP(X1,入力!$B$3:$C$25,2,FALSE))))</f>
        <v>0</v>
      </c>
      <c r="Y6" t="e">
        <f>VLOOKUP(Y4,選択肢!$C$2:$D$34,2,FALSE)</f>
        <v>#N/A</v>
      </c>
    </row>
  </sheetData>
  <phoneticPr fontId="1"/>
  <conditionalFormatting sqref="B2:N4 P2:Q4">
    <cfRule type="expression" dxfId="8" priority="14">
      <formula>$B2=""</formula>
    </cfRule>
  </conditionalFormatting>
  <conditionalFormatting sqref="O2:O4">
    <cfRule type="expression" dxfId="7" priority="11">
      <formula>$C$20=""</formula>
    </cfRule>
  </conditionalFormatting>
  <conditionalFormatting sqref="R2:R4">
    <cfRule type="expression" dxfId="6" priority="31">
      <formula>OR($C$23=2,$C$23="")</formula>
    </cfRule>
    <cfRule type="expression" dxfId="5" priority="32">
      <formula>AND($C$23=1,$B2="")</formula>
    </cfRule>
  </conditionalFormatting>
  <conditionalFormatting sqref="R6 T6:X6">
    <cfRule type="containsBlanks" dxfId="4" priority="15">
      <formula>LEN(TRIM(R6))=0</formula>
    </cfRule>
  </conditionalFormatting>
  <conditionalFormatting sqref="S2:S4">
    <cfRule type="expression" dxfId="3" priority="1">
      <formula>$B2=""</formula>
    </cfRule>
  </conditionalFormatting>
  <conditionalFormatting sqref="T2:X4">
    <cfRule type="expression" dxfId="2" priority="9">
      <formula>OR($C$23=1,$C$23="")</formula>
    </cfRule>
    <cfRule type="expression" dxfId="1" priority="34">
      <formula>AND($C$23=2,$B2="")</formula>
    </cfRule>
  </conditionalFormatting>
  <conditionalFormatting sqref="Y2:Y4">
    <cfRule type="expression" dxfId="0" priority="6">
      <formula>$B2=""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1C4A98D16E244A90509F736476C095" ma:contentTypeVersion="14" ma:contentTypeDescription="新しいドキュメントを作成します。" ma:contentTypeScope="" ma:versionID="1b82e15649798503ec53912b4bfdf5c0">
  <xsd:schema xmlns:xsd="http://www.w3.org/2001/XMLSchema" xmlns:xs="http://www.w3.org/2001/XMLSchema" xmlns:p="http://schemas.microsoft.com/office/2006/metadata/properties" xmlns:ns3="0ccb1abc-abfe-4625-b71a-e78f004ede89" xmlns:ns4="6e2feef8-9b75-41ec-93d9-0e0cfcea9bdd" targetNamespace="http://schemas.microsoft.com/office/2006/metadata/properties" ma:root="true" ma:fieldsID="7bbbb6d8a59d77253b31797ea01f6cff" ns3:_="" ns4:_="">
    <xsd:import namespace="0ccb1abc-abfe-4625-b71a-e78f004ede89"/>
    <xsd:import namespace="6e2feef8-9b75-41ec-93d9-0e0cfcea9b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1abc-abfe-4625-b71a-e78f004ed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feef8-9b75-41ec-93d9-0e0cfcea9b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cb1abc-abfe-4625-b71a-e78f004ede89" xsi:nil="true"/>
  </documentManagement>
</p:properties>
</file>

<file path=customXml/itemProps1.xml><?xml version="1.0" encoding="utf-8"?>
<ds:datastoreItem xmlns:ds="http://schemas.openxmlformats.org/officeDocument/2006/customXml" ds:itemID="{D437092C-F4AF-4A75-8554-2BD513DBA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b1abc-abfe-4625-b71a-e78f004ede89"/>
    <ds:schemaRef ds:uri="6e2feef8-9b75-41ec-93d9-0e0cfcea9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06B73-B3E5-48A9-9A5C-46548478D6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B18D7-D65E-4497-84B1-9222033FA171}">
  <ds:schemaRefs>
    <ds:schemaRef ds:uri="0ccb1abc-abfe-4625-b71a-e78f004ede89"/>
    <ds:schemaRef ds:uri="http://purl.org/dc/elements/1.1/"/>
    <ds:schemaRef ds:uri="http://schemas.microsoft.com/office/2006/metadata/properties"/>
    <ds:schemaRef ds:uri="http://purl.org/dc/terms/"/>
    <ds:schemaRef ds:uri="6e2feef8-9b75-41ec-93d9-0e0cfcea9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</vt:lpstr>
      <vt:lpstr>例</vt:lpstr>
      <vt:lpstr>選択肢</vt:lpstr>
      <vt:lpstr>スプレッドシート入力用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梨沙</dc:creator>
  <cp:lastModifiedBy>前田 梨沙</cp:lastModifiedBy>
  <dcterms:created xsi:type="dcterms:W3CDTF">2024-04-22T01:23:27Z</dcterms:created>
  <dcterms:modified xsi:type="dcterms:W3CDTF">2024-05-08T02:27:55Z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0x010100911C4A98D16E244A90509F736476C095</vt:lpwstr>
  </property>
</Properties>
</file>